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 Николаевна\Desktop\"/>
    </mc:Choice>
  </mc:AlternateContent>
  <bookViews>
    <workbookView xWindow="240" yWindow="156" windowWidth="20736" windowHeight="9792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L40" i="1" l="1"/>
  <c r="J40" i="1"/>
  <c r="H40" i="1"/>
  <c r="F40" i="1"/>
  <c r="M40" i="1" s="1"/>
  <c r="L41" i="1" l="1"/>
  <c r="J41" i="1"/>
  <c r="L39" i="1"/>
  <c r="J39" i="1"/>
  <c r="H39" i="1"/>
  <c r="F39" i="1"/>
  <c r="M39" i="1" l="1"/>
  <c r="M41" i="1"/>
  <c r="L25" i="1"/>
  <c r="J25" i="1"/>
  <c r="H25" i="1"/>
  <c r="F25" i="1"/>
  <c r="M25" i="1" l="1"/>
  <c r="K30" i="1"/>
  <c r="I30" i="1"/>
  <c r="G30" i="1"/>
  <c r="M33" i="1" l="1"/>
  <c r="L30" i="1" l="1"/>
  <c r="J30" i="1"/>
  <c r="H30" i="1"/>
  <c r="E30" i="1"/>
  <c r="F30" i="1" s="1"/>
  <c r="L17" i="1" l="1"/>
  <c r="F9" i="1"/>
  <c r="F10" i="1"/>
  <c r="F11" i="1"/>
  <c r="F13" i="1"/>
  <c r="F15" i="1"/>
  <c r="F16" i="1"/>
  <c r="F23" i="1"/>
  <c r="F24" i="1"/>
  <c r="F26" i="1"/>
  <c r="M30" i="1" l="1"/>
  <c r="I27" i="1"/>
  <c r="G27" i="1"/>
  <c r="E27" i="1"/>
  <c r="E31" i="1" s="1"/>
  <c r="F31" i="1" s="1"/>
  <c r="I31" i="1" l="1"/>
  <c r="J31" i="1" s="1"/>
  <c r="G31" i="1"/>
  <c r="H31" i="1" s="1"/>
  <c r="K27" i="1"/>
  <c r="K31" i="1" s="1"/>
  <c r="L31" i="1" s="1"/>
  <c r="M31" i="1" l="1"/>
  <c r="M17" i="1"/>
  <c r="L24" i="1"/>
  <c r="L26" i="1"/>
  <c r="J24" i="1"/>
  <c r="J26" i="1"/>
  <c r="H24" i="1"/>
  <c r="H26" i="1"/>
  <c r="L23" i="1"/>
  <c r="J23" i="1"/>
  <c r="H23" i="1"/>
  <c r="L11" i="1"/>
  <c r="L12" i="1"/>
  <c r="L13" i="1"/>
  <c r="L14" i="1"/>
  <c r="L15" i="1"/>
  <c r="L16" i="1"/>
  <c r="J11" i="1"/>
  <c r="J12" i="1"/>
  <c r="J13" i="1"/>
  <c r="J14" i="1"/>
  <c r="J15" i="1"/>
  <c r="J16" i="1"/>
  <c r="H11" i="1"/>
  <c r="H12" i="1"/>
  <c r="H13" i="1"/>
  <c r="H14" i="1"/>
  <c r="H15" i="1"/>
  <c r="H16" i="1"/>
  <c r="F12" i="1"/>
  <c r="L10" i="1"/>
  <c r="J10" i="1"/>
  <c r="H10" i="1"/>
  <c r="L9" i="1"/>
  <c r="J9" i="1"/>
  <c r="H9" i="1"/>
  <c r="M11" i="1" l="1"/>
  <c r="M24" i="1"/>
  <c r="M14" i="1"/>
  <c r="M15" i="1"/>
  <c r="M26" i="1"/>
  <c r="L27" i="1"/>
  <c r="H27" i="1"/>
  <c r="M23" i="1"/>
  <c r="J27" i="1"/>
  <c r="M12" i="1"/>
  <c r="M13" i="1"/>
  <c r="M9" i="1"/>
  <c r="M10" i="1"/>
  <c r="M16" i="1"/>
  <c r="F27" i="1"/>
  <c r="M27" i="1" l="1"/>
</calcChain>
</file>

<file path=xl/sharedStrings.xml><?xml version="1.0" encoding="utf-8"?>
<sst xmlns="http://schemas.openxmlformats.org/spreadsheetml/2006/main" count="94" uniqueCount="66">
  <si>
    <t>Предметные области</t>
  </si>
  <si>
    <t>Русский язык и литературное чтение</t>
  </si>
  <si>
    <t>Русский язык</t>
  </si>
  <si>
    <t>Литературное чтение</t>
  </si>
  <si>
    <t>Родной язык и литературное чтение на родном языке</t>
  </si>
  <si>
    <t>Родной язык</t>
  </si>
  <si>
    <t>Литературное чтение на родном языке</t>
  </si>
  <si>
    <t>Иностранный язык</t>
  </si>
  <si>
    <t>Математика и информатика</t>
  </si>
  <si>
    <t>Математика</t>
  </si>
  <si>
    <t>Обществознание и естествознание ("окружающий мир")</t>
  </si>
  <si>
    <t>Окружающий мир</t>
  </si>
  <si>
    <t>Основы религиозных культур и светской этики</t>
  </si>
  <si>
    <t>Искусство</t>
  </si>
  <si>
    <t>Изобразительное искусство</t>
  </si>
  <si>
    <t>Музыка</t>
  </si>
  <si>
    <t>Технология</t>
  </si>
  <si>
    <t>Физическая культура</t>
  </si>
  <si>
    <t>Учебные предметы</t>
  </si>
  <si>
    <t>1 класс</t>
  </si>
  <si>
    <t>2 класс</t>
  </si>
  <si>
    <t>3 класс</t>
  </si>
  <si>
    <t>4 класс</t>
  </si>
  <si>
    <t>Количество часов в неделю/год</t>
  </si>
  <si>
    <t>в неделю</t>
  </si>
  <si>
    <t>год</t>
  </si>
  <si>
    <t>Основы православной культуры</t>
  </si>
  <si>
    <t>Основы иудейской культуры</t>
  </si>
  <si>
    <t>Основы буддийской культуры</t>
  </si>
  <si>
    <t>Основы религиозных культур народов России</t>
  </si>
  <si>
    <t>Основы исламской культуры</t>
  </si>
  <si>
    <t>Основы светской этики</t>
  </si>
  <si>
    <t>Часть, формируемая участниками образовательных отношений:</t>
  </si>
  <si>
    <t>Класс</t>
  </si>
  <si>
    <t>Обязательная часть</t>
  </si>
  <si>
    <t>Учебные предметы, курсы, модули по выбору обучающихся, родителей (законных представителей) несовершеннолетних обучающихсяс целью удовлетворения различных интересов обучающихся, в т.ч.дополнительные часы на изучение обязательных учебных предметов, изучение которых проводится при наличии возможностей организации: родной язык, литературное чтение на родном языке и др.</t>
  </si>
  <si>
    <t>ИТОГО, учебная нагрузка при 5-дневной учебной неделе</t>
  </si>
  <si>
    <t>Учебные модули   (при наличии)</t>
  </si>
  <si>
    <t>Внеурочная деятельность</t>
  </si>
  <si>
    <t>ИТОГО, обязательная часть</t>
  </si>
  <si>
    <t>ИТОГО, часть формируемая участниками образовательных отношений</t>
  </si>
  <si>
    <t>Справочно: учебная нагрузка, предусмотренная Гигиеническими нормативами и Санитарно-эпидемиологическими требованиями при 5-дневной учебной неделе, не более</t>
  </si>
  <si>
    <t xml:space="preserve">Курсы внеурочной деятельности по видам деятельности </t>
  </si>
  <si>
    <t>Формы внеурочной деятельности</t>
  </si>
  <si>
    <t>Справочно: количество учебных недель</t>
  </si>
  <si>
    <t>Творческая мастерская иллюстрации к книгам</t>
  </si>
  <si>
    <t xml:space="preserve">Учебный план  (начальное общее образование), 5-дн. учебная неделя                                                                                                                                                       </t>
  </si>
  <si>
    <t>Музыкальный салон</t>
  </si>
  <si>
    <t>Государственный (башкирский) язык республики Российской Федерации</t>
  </si>
  <si>
    <t>Формы промежуточной аттестации</t>
  </si>
  <si>
    <t>Периодичность промежуточной аттестации</t>
  </si>
  <si>
    <t>Четвертная  - в конце каждой четверти.                                                              Годовая - в конце учебного года</t>
  </si>
  <si>
    <t>Годовая - в конце учебного года</t>
  </si>
  <si>
    <t>Полугодовая - декабрь, май                  Годовая - в конце учебного года</t>
  </si>
  <si>
    <t>Предметы учебного плана</t>
  </si>
  <si>
    <t>Промежуточная аттестация в 1 классе по предметам учебного плана</t>
  </si>
  <si>
    <t>Подготовка и защита проектно - исследовательской работы.</t>
  </si>
  <si>
    <t>Оформление "Листа учебных достижений", который не предполагает  выставление отметок.</t>
  </si>
  <si>
    <t>Русский язык                                        Литературное чтение                                    Родной язык  (1-3 кл)                                    Государственный (башкирский) язык республики Российской Федерации                                                                   Литературное чтение на родном языке (1 - 3 кл.)                                      Иностранный язык                              Математика                                     Окружающий мир                                                     Технология                                                             Физическая культура</t>
  </si>
  <si>
    <t>Родной язык (4 кл.)                                    Литературное чтение на родном языке (4 класс)                             Изобразительное искусство            Музыка</t>
  </si>
  <si>
    <r>
      <t xml:space="preserve">Учёт текущих образовательных результатов: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- полугодовая промежуточная аттестация организуется в виде вычисления среднего арифметического значения из текущих оценок и оценок за тематические контрольные работы (тесты, сдачу контрольных нормативов и т.д.), проводимые в течение полугодия;;                                            - годовая промежуточная аттестация отргнаизуется в виде вычисления среднего арифметического значения оценок за полугодия .</t>
    </r>
  </si>
  <si>
    <r>
      <t xml:space="preserve">Учёт текущих образовательных результатов: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- четвертная промежуточная аттестация организуется в виде вычисления среднего арифметического значения из текущих оценок и оценок за тематические контрольные работы (тесты, сдачу контрольных нормативов и т.д.), проводимые в течение четверти;                                            - годовая промежуточная аттестация организуется в виде вычисления среднего арифметического значения четвертных оценок .</t>
    </r>
  </si>
  <si>
    <t xml:space="preserve">Изобразительное искусство </t>
  </si>
  <si>
    <t xml:space="preserve">Музыка </t>
  </si>
  <si>
    <t>Спортивная студия физической культуры</t>
  </si>
  <si>
    <t>Проект учебного плана начального общего образования  на 2023-2027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</si>
</sst>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2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2"/>
      <charset val="204"/>
    </font>
    <font>
      <sz val="13"/>
      <color theme="1"/>
      <name val="Times New Roman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9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1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/>
    <xf numFmtId="0" fontId="1" fillId="0" borderId="30" xfId="0" applyFont="1" applyBorder="1" applyAlignment="1"/>
    <xf numFmtId="0" fontId="0" fillId="0" borderId="5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3" fillId="2" borderId="4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/>
    <xf numFmtId="0" fontId="3" fillId="2" borderId="30" xfId="0" applyFont="1" applyFill="1" applyBorder="1" applyAlignment="1"/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0"/>
  <sheetViews>
    <sheetView tabSelected="1" zoomScale="70" zoomScaleNormal="70" workbookViewId="0">
      <selection activeCell="D12" sqref="D12"/>
    </sheetView>
  </sheetViews>
  <sheetFormatPr defaultRowHeight="15.6" x14ac:dyDescent="0.3"/>
  <cols>
    <col min="1" max="1" width="9.3984375" customWidth="1"/>
    <col min="2" max="2" width="34.09765625" customWidth="1"/>
    <col min="3" max="3" width="29.59765625" customWidth="1"/>
    <col min="4" max="4" width="33.69921875" customWidth="1"/>
    <col min="5" max="12" width="5.8984375" customWidth="1"/>
    <col min="13" max="13" width="8.3984375" customWidth="1"/>
  </cols>
  <sheetData>
    <row r="1" spans="2:13" ht="28.5" customHeight="1" x14ac:dyDescent="0.3">
      <c r="B1" s="88" t="s">
        <v>65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2:13" ht="7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20.25" customHeight="1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0.75" customHeight="1" thickBot="1" x14ac:dyDescent="0.35">
      <c r="B4" s="82" t="s">
        <v>46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2:13" ht="23.25" customHeight="1" x14ac:dyDescent="0.3">
      <c r="B5" s="98" t="s">
        <v>0</v>
      </c>
      <c r="C5" s="76" t="s">
        <v>18</v>
      </c>
      <c r="D5" s="85" t="s">
        <v>33</v>
      </c>
      <c r="E5" s="76" t="s">
        <v>23</v>
      </c>
      <c r="F5" s="76"/>
      <c r="G5" s="76"/>
      <c r="H5" s="76"/>
      <c r="I5" s="76"/>
      <c r="J5" s="76"/>
      <c r="K5" s="76"/>
      <c r="L5" s="76"/>
      <c r="M5" s="77"/>
    </row>
    <row r="6" spans="2:13" ht="27" customHeight="1" x14ac:dyDescent="0.3">
      <c r="B6" s="99"/>
      <c r="C6" s="96"/>
      <c r="D6" s="86"/>
      <c r="E6" s="75" t="s">
        <v>19</v>
      </c>
      <c r="F6" s="75"/>
      <c r="G6" s="75" t="s">
        <v>20</v>
      </c>
      <c r="H6" s="75"/>
      <c r="I6" s="75" t="s">
        <v>21</v>
      </c>
      <c r="J6" s="75"/>
      <c r="K6" s="75" t="s">
        <v>22</v>
      </c>
      <c r="L6" s="75"/>
      <c r="M6" s="101" t="s">
        <v>25</v>
      </c>
    </row>
    <row r="7" spans="2:13" ht="74.25" customHeight="1" thickBot="1" x14ac:dyDescent="0.35">
      <c r="B7" s="100"/>
      <c r="C7" s="97"/>
      <c r="D7" s="29" t="s">
        <v>37</v>
      </c>
      <c r="E7" s="30" t="s">
        <v>24</v>
      </c>
      <c r="F7" s="30" t="s">
        <v>25</v>
      </c>
      <c r="G7" s="30" t="s">
        <v>24</v>
      </c>
      <c r="H7" s="30" t="s">
        <v>25</v>
      </c>
      <c r="I7" s="30" t="s">
        <v>24</v>
      </c>
      <c r="J7" s="30" t="s">
        <v>25</v>
      </c>
      <c r="K7" s="30" t="s">
        <v>24</v>
      </c>
      <c r="L7" s="30" t="s">
        <v>25</v>
      </c>
      <c r="M7" s="102"/>
    </row>
    <row r="8" spans="2:13" ht="32.25" customHeight="1" thickBot="1" x14ac:dyDescent="0.35">
      <c r="B8" s="93" t="s">
        <v>34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</row>
    <row r="9" spans="2:13" ht="22.5" customHeight="1" x14ac:dyDescent="0.3">
      <c r="B9" s="92" t="s">
        <v>1</v>
      </c>
      <c r="C9" s="23" t="s">
        <v>2</v>
      </c>
      <c r="D9" s="23"/>
      <c r="E9" s="14">
        <v>5</v>
      </c>
      <c r="F9" s="14">
        <f>E9*33</f>
        <v>165</v>
      </c>
      <c r="G9" s="14">
        <v>5</v>
      </c>
      <c r="H9" s="14">
        <f>G9*34</f>
        <v>170</v>
      </c>
      <c r="I9" s="14">
        <v>5</v>
      </c>
      <c r="J9" s="14">
        <f>I9*34</f>
        <v>170</v>
      </c>
      <c r="K9" s="14">
        <v>5</v>
      </c>
      <c r="L9" s="14">
        <f>K9*34</f>
        <v>170</v>
      </c>
      <c r="M9" s="15">
        <f>SUM(F9,H9,J9,L9)</f>
        <v>675</v>
      </c>
    </row>
    <row r="10" spans="2:13" ht="22.5" customHeight="1" x14ac:dyDescent="0.3">
      <c r="B10" s="68"/>
      <c r="C10" s="24" t="s">
        <v>3</v>
      </c>
      <c r="D10" s="24"/>
      <c r="E10" s="12">
        <v>3</v>
      </c>
      <c r="F10" s="12">
        <f>E10*33</f>
        <v>99</v>
      </c>
      <c r="G10" s="12">
        <v>3</v>
      </c>
      <c r="H10" s="12">
        <f>G10*34</f>
        <v>102</v>
      </c>
      <c r="I10" s="12">
        <v>3</v>
      </c>
      <c r="J10" s="12">
        <f>I10*34</f>
        <v>102</v>
      </c>
      <c r="K10" s="12">
        <v>3</v>
      </c>
      <c r="L10" s="12">
        <f>K10*34</f>
        <v>102</v>
      </c>
      <c r="M10" s="16">
        <f>SUM(F10,H10,J10,L10)</f>
        <v>405</v>
      </c>
    </row>
    <row r="11" spans="2:13" ht="23.25" customHeight="1" x14ac:dyDescent="0.3">
      <c r="B11" s="68" t="s">
        <v>4</v>
      </c>
      <c r="C11" s="24" t="s">
        <v>5</v>
      </c>
      <c r="D11" s="24"/>
      <c r="E11" s="12">
        <v>1</v>
      </c>
      <c r="F11" s="12">
        <f t="shared" ref="F11:F16" si="0">E11*33</f>
        <v>33</v>
      </c>
      <c r="G11" s="12">
        <v>1</v>
      </c>
      <c r="H11" s="12">
        <f t="shared" ref="H11:H16" si="1">G11*34</f>
        <v>34</v>
      </c>
      <c r="I11" s="12">
        <v>1</v>
      </c>
      <c r="J11" s="12">
        <f t="shared" ref="J11:J16" si="2">I11*34</f>
        <v>34</v>
      </c>
      <c r="K11" s="12">
        <v>0.5</v>
      </c>
      <c r="L11" s="12">
        <f t="shared" ref="L11:L16" si="3">K11*34</f>
        <v>17</v>
      </c>
      <c r="M11" s="16">
        <f t="shared" ref="M11:M14" si="4">SUM(F11,H11,J11,L11)</f>
        <v>118</v>
      </c>
    </row>
    <row r="12" spans="2:13" ht="61.5" customHeight="1" x14ac:dyDescent="0.3">
      <c r="B12" s="68"/>
      <c r="C12" s="24" t="s">
        <v>48</v>
      </c>
      <c r="D12" s="24"/>
      <c r="E12" s="12">
        <v>1</v>
      </c>
      <c r="F12" s="12">
        <f t="shared" si="0"/>
        <v>33</v>
      </c>
      <c r="G12" s="12">
        <v>1</v>
      </c>
      <c r="H12" s="12">
        <f t="shared" si="1"/>
        <v>34</v>
      </c>
      <c r="I12" s="12">
        <v>1</v>
      </c>
      <c r="J12" s="12">
        <f t="shared" si="2"/>
        <v>34</v>
      </c>
      <c r="K12" s="12">
        <v>1</v>
      </c>
      <c r="L12" s="12">
        <f t="shared" si="3"/>
        <v>34</v>
      </c>
      <c r="M12" s="16">
        <f t="shared" si="4"/>
        <v>135</v>
      </c>
    </row>
    <row r="13" spans="2:13" ht="42.75" customHeight="1" x14ac:dyDescent="0.3">
      <c r="B13" s="68"/>
      <c r="C13" s="24" t="s">
        <v>6</v>
      </c>
      <c r="D13" s="24"/>
      <c r="E13" s="12">
        <v>1</v>
      </c>
      <c r="F13" s="12">
        <f t="shared" si="0"/>
        <v>33</v>
      </c>
      <c r="G13" s="12">
        <v>1</v>
      </c>
      <c r="H13" s="12">
        <f t="shared" si="1"/>
        <v>34</v>
      </c>
      <c r="I13" s="12">
        <v>1</v>
      </c>
      <c r="J13" s="12">
        <f t="shared" si="2"/>
        <v>34</v>
      </c>
      <c r="K13" s="12">
        <v>0.5</v>
      </c>
      <c r="L13" s="12">
        <f t="shared" si="3"/>
        <v>17</v>
      </c>
      <c r="M13" s="16">
        <f t="shared" si="4"/>
        <v>118</v>
      </c>
    </row>
    <row r="14" spans="2:13" ht="23.25" customHeight="1" x14ac:dyDescent="0.3">
      <c r="B14" s="25" t="s">
        <v>7</v>
      </c>
      <c r="C14" s="24" t="s">
        <v>7</v>
      </c>
      <c r="D14" s="24"/>
      <c r="E14" s="12"/>
      <c r="F14" s="12"/>
      <c r="G14" s="12">
        <v>2</v>
      </c>
      <c r="H14" s="12">
        <f t="shared" si="1"/>
        <v>68</v>
      </c>
      <c r="I14" s="12">
        <v>2</v>
      </c>
      <c r="J14" s="12">
        <f t="shared" si="2"/>
        <v>68</v>
      </c>
      <c r="K14" s="12">
        <v>2</v>
      </c>
      <c r="L14" s="12">
        <f t="shared" si="3"/>
        <v>68</v>
      </c>
      <c r="M14" s="16">
        <f t="shared" si="4"/>
        <v>204</v>
      </c>
    </row>
    <row r="15" spans="2:13" ht="22.5" customHeight="1" x14ac:dyDescent="0.3">
      <c r="B15" s="25" t="s">
        <v>8</v>
      </c>
      <c r="C15" s="24" t="s">
        <v>9</v>
      </c>
      <c r="D15" s="24"/>
      <c r="E15" s="12">
        <v>4</v>
      </c>
      <c r="F15" s="12">
        <f t="shared" si="0"/>
        <v>132</v>
      </c>
      <c r="G15" s="12">
        <v>4</v>
      </c>
      <c r="H15" s="12">
        <f t="shared" si="1"/>
        <v>136</v>
      </c>
      <c r="I15" s="12">
        <v>4</v>
      </c>
      <c r="J15" s="12">
        <f t="shared" si="2"/>
        <v>136</v>
      </c>
      <c r="K15" s="12">
        <v>4</v>
      </c>
      <c r="L15" s="12">
        <f t="shared" si="3"/>
        <v>136</v>
      </c>
      <c r="M15" s="16">
        <f>SUM(F15,H15,J15,L15)</f>
        <v>540</v>
      </c>
    </row>
    <row r="16" spans="2:13" ht="57" customHeight="1" x14ac:dyDescent="0.3">
      <c r="B16" s="25" t="s">
        <v>10</v>
      </c>
      <c r="C16" s="24" t="s">
        <v>11</v>
      </c>
      <c r="D16" s="24"/>
      <c r="E16" s="12">
        <v>2</v>
      </c>
      <c r="F16" s="12">
        <f t="shared" si="0"/>
        <v>66</v>
      </c>
      <c r="G16" s="12">
        <v>2</v>
      </c>
      <c r="H16" s="12">
        <f t="shared" si="1"/>
        <v>68</v>
      </c>
      <c r="I16" s="12">
        <v>2</v>
      </c>
      <c r="J16" s="12">
        <f t="shared" si="2"/>
        <v>68</v>
      </c>
      <c r="K16" s="12">
        <v>2</v>
      </c>
      <c r="L16" s="12">
        <f t="shared" si="3"/>
        <v>68</v>
      </c>
      <c r="M16" s="16">
        <f>SUM(F16,H16,J16,L16)</f>
        <v>270</v>
      </c>
    </row>
    <row r="17" spans="2:13" ht="23.25" customHeight="1" x14ac:dyDescent="0.3">
      <c r="B17" s="68" t="s">
        <v>12</v>
      </c>
      <c r="C17" s="87" t="s">
        <v>12</v>
      </c>
      <c r="D17" s="24" t="s">
        <v>26</v>
      </c>
      <c r="E17" s="78"/>
      <c r="F17" s="78"/>
      <c r="G17" s="78"/>
      <c r="H17" s="78"/>
      <c r="I17" s="78"/>
      <c r="J17" s="78"/>
      <c r="K17" s="45">
        <v>1</v>
      </c>
      <c r="L17" s="45">
        <f>K17*34</f>
        <v>34</v>
      </c>
      <c r="M17" s="81">
        <f>SUM(F17,H17,J17,L17)</f>
        <v>34</v>
      </c>
    </row>
    <row r="18" spans="2:13" ht="23.25" customHeight="1" x14ac:dyDescent="0.3">
      <c r="B18" s="68"/>
      <c r="C18" s="87"/>
      <c r="D18" s="24" t="s">
        <v>27</v>
      </c>
      <c r="E18" s="79"/>
      <c r="F18" s="79"/>
      <c r="G18" s="79"/>
      <c r="H18" s="79"/>
      <c r="I18" s="79"/>
      <c r="J18" s="79"/>
      <c r="K18" s="45"/>
      <c r="L18" s="45"/>
      <c r="M18" s="81"/>
    </row>
    <row r="19" spans="2:13" ht="23.25" customHeight="1" x14ac:dyDescent="0.3">
      <c r="B19" s="68"/>
      <c r="C19" s="87"/>
      <c r="D19" s="24" t="s">
        <v>28</v>
      </c>
      <c r="E19" s="79"/>
      <c r="F19" s="79"/>
      <c r="G19" s="79"/>
      <c r="H19" s="79"/>
      <c r="I19" s="79"/>
      <c r="J19" s="79"/>
      <c r="K19" s="45"/>
      <c r="L19" s="45"/>
      <c r="M19" s="81"/>
    </row>
    <row r="20" spans="2:13" ht="23.25" customHeight="1" x14ac:dyDescent="0.3">
      <c r="B20" s="68"/>
      <c r="C20" s="87"/>
      <c r="D20" s="24" t="s">
        <v>30</v>
      </c>
      <c r="E20" s="79"/>
      <c r="F20" s="79"/>
      <c r="G20" s="79"/>
      <c r="H20" s="79"/>
      <c r="I20" s="79"/>
      <c r="J20" s="79"/>
      <c r="K20" s="45"/>
      <c r="L20" s="45"/>
      <c r="M20" s="81"/>
    </row>
    <row r="21" spans="2:13" ht="33.75" customHeight="1" x14ac:dyDescent="0.3">
      <c r="B21" s="68"/>
      <c r="C21" s="87"/>
      <c r="D21" s="24" t="s">
        <v>29</v>
      </c>
      <c r="E21" s="79"/>
      <c r="F21" s="79"/>
      <c r="G21" s="79"/>
      <c r="H21" s="79"/>
      <c r="I21" s="79"/>
      <c r="J21" s="79"/>
      <c r="K21" s="45"/>
      <c r="L21" s="45"/>
      <c r="M21" s="81"/>
    </row>
    <row r="22" spans="2:13" ht="23.25" customHeight="1" x14ac:dyDescent="0.3">
      <c r="B22" s="68"/>
      <c r="C22" s="87"/>
      <c r="D22" s="24" t="s">
        <v>31</v>
      </c>
      <c r="E22" s="80"/>
      <c r="F22" s="80"/>
      <c r="G22" s="80"/>
      <c r="H22" s="80"/>
      <c r="I22" s="80"/>
      <c r="J22" s="80"/>
      <c r="K22" s="45"/>
      <c r="L22" s="45"/>
      <c r="M22" s="81"/>
    </row>
    <row r="23" spans="2:13" ht="22.5" customHeight="1" x14ac:dyDescent="0.3">
      <c r="B23" s="68" t="s">
        <v>13</v>
      </c>
      <c r="C23" s="24" t="s">
        <v>14</v>
      </c>
      <c r="D23" s="24"/>
      <c r="E23" s="12">
        <v>0.5</v>
      </c>
      <c r="F23" s="12">
        <f>E23*33</f>
        <v>16.5</v>
      </c>
      <c r="G23" s="12">
        <v>0.5</v>
      </c>
      <c r="H23" s="12">
        <f>G23*34</f>
        <v>17</v>
      </c>
      <c r="I23" s="12">
        <v>0.5</v>
      </c>
      <c r="J23" s="12">
        <f>I23*34</f>
        <v>17</v>
      </c>
      <c r="K23" s="12">
        <v>0.5</v>
      </c>
      <c r="L23" s="12">
        <f>K23*34</f>
        <v>17</v>
      </c>
      <c r="M23" s="16">
        <f t="shared" ref="M23:M26" si="5">SUM(F23,H23,J23,L23)</f>
        <v>67.5</v>
      </c>
    </row>
    <row r="24" spans="2:13" ht="22.5" customHeight="1" x14ac:dyDescent="0.3">
      <c r="B24" s="68"/>
      <c r="C24" s="24" t="s">
        <v>15</v>
      </c>
      <c r="D24" s="24"/>
      <c r="E24" s="12">
        <v>1</v>
      </c>
      <c r="F24" s="12">
        <f t="shared" ref="F24:F26" si="6">E24*33</f>
        <v>33</v>
      </c>
      <c r="G24" s="12">
        <v>1</v>
      </c>
      <c r="H24" s="12">
        <f t="shared" ref="H24:H26" si="7">G24*34</f>
        <v>34</v>
      </c>
      <c r="I24" s="12">
        <v>1</v>
      </c>
      <c r="J24" s="12">
        <f t="shared" ref="J24:J26" si="8">I24*34</f>
        <v>34</v>
      </c>
      <c r="K24" s="12">
        <v>1</v>
      </c>
      <c r="L24" s="12">
        <f t="shared" ref="L24:L26" si="9">K24*34</f>
        <v>34</v>
      </c>
      <c r="M24" s="16">
        <f t="shared" si="5"/>
        <v>135</v>
      </c>
    </row>
    <row r="25" spans="2:13" ht="24.75" customHeight="1" x14ac:dyDescent="0.3">
      <c r="B25" s="25" t="s">
        <v>16</v>
      </c>
      <c r="C25" s="26" t="s">
        <v>16</v>
      </c>
      <c r="D25" s="26"/>
      <c r="E25" s="12">
        <v>0.5</v>
      </c>
      <c r="F25" s="12">
        <f t="shared" ref="F25" si="10">E25*33</f>
        <v>16.5</v>
      </c>
      <c r="G25" s="12">
        <v>0.5</v>
      </c>
      <c r="H25" s="12">
        <f t="shared" ref="H25" si="11">G25*34</f>
        <v>17</v>
      </c>
      <c r="I25" s="12">
        <v>0.5</v>
      </c>
      <c r="J25" s="12">
        <f t="shared" ref="J25" si="12">I25*34</f>
        <v>17</v>
      </c>
      <c r="K25" s="12">
        <v>0.5</v>
      </c>
      <c r="L25" s="12">
        <f t="shared" ref="L25" si="13">K25*34</f>
        <v>17</v>
      </c>
      <c r="M25" s="16">
        <f t="shared" ref="M25" si="14">SUM(F25,H25,J25,L25)</f>
        <v>67.5</v>
      </c>
    </row>
    <row r="26" spans="2:13" ht="25.5" customHeight="1" thickBot="1" x14ac:dyDescent="0.35">
      <c r="B26" s="27" t="s">
        <v>17</v>
      </c>
      <c r="C26" s="28" t="s">
        <v>17</v>
      </c>
      <c r="D26" s="28"/>
      <c r="E26" s="17">
        <v>2</v>
      </c>
      <c r="F26" s="17">
        <f t="shared" si="6"/>
        <v>66</v>
      </c>
      <c r="G26" s="17">
        <v>2</v>
      </c>
      <c r="H26" s="17">
        <f t="shared" si="7"/>
        <v>68</v>
      </c>
      <c r="I26" s="17">
        <v>2</v>
      </c>
      <c r="J26" s="17">
        <f t="shared" si="8"/>
        <v>68</v>
      </c>
      <c r="K26" s="17">
        <v>2</v>
      </c>
      <c r="L26" s="17">
        <f t="shared" si="9"/>
        <v>68</v>
      </c>
      <c r="M26" s="18">
        <f t="shared" si="5"/>
        <v>270</v>
      </c>
    </row>
    <row r="27" spans="2:13" ht="35.25" customHeight="1" thickBot="1" x14ac:dyDescent="0.35">
      <c r="B27" s="65" t="s">
        <v>39</v>
      </c>
      <c r="C27" s="66"/>
      <c r="D27" s="67"/>
      <c r="E27" s="19">
        <f>SUM(E9:E26)</f>
        <v>21</v>
      </c>
      <c r="F27" s="19">
        <f t="shared" ref="F27:L27" si="15">SUM(F9:F26)</f>
        <v>693</v>
      </c>
      <c r="G27" s="19">
        <f>SUM(G9:G26)</f>
        <v>23</v>
      </c>
      <c r="H27" s="19">
        <f t="shared" si="15"/>
        <v>782</v>
      </c>
      <c r="I27" s="19">
        <f>SUM(I9:I26)</f>
        <v>23</v>
      </c>
      <c r="J27" s="19">
        <f t="shared" si="15"/>
        <v>782</v>
      </c>
      <c r="K27" s="19">
        <f>SUM(K9:K26)</f>
        <v>23</v>
      </c>
      <c r="L27" s="19">
        <f t="shared" si="15"/>
        <v>782</v>
      </c>
      <c r="M27" s="20">
        <f>SUM(F27,H27,J27,L27)</f>
        <v>3039</v>
      </c>
    </row>
    <row r="28" spans="2:13" ht="27" customHeight="1" thickBot="1" x14ac:dyDescent="0.35">
      <c r="B28" s="59" t="s">
        <v>32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</row>
    <row r="29" spans="2:13" ht="72.75" customHeight="1" thickBot="1" x14ac:dyDescent="0.35">
      <c r="B29" s="62" t="s">
        <v>35</v>
      </c>
      <c r="C29" s="63"/>
      <c r="D29" s="64"/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6">
        <v>0</v>
      </c>
    </row>
    <row r="30" spans="2:13" ht="22.5" customHeight="1" thickBot="1" x14ac:dyDescent="0.35">
      <c r="B30" s="49" t="s">
        <v>40</v>
      </c>
      <c r="C30" s="50"/>
      <c r="D30" s="51"/>
      <c r="E30" s="21">
        <f>SUM(E29:E29)</f>
        <v>0</v>
      </c>
      <c r="F30" s="37">
        <f>E30*33</f>
        <v>0</v>
      </c>
      <c r="G30" s="21">
        <f>SUM(G29)</f>
        <v>0</v>
      </c>
      <c r="H30" s="37">
        <f>G30*34</f>
        <v>0</v>
      </c>
      <c r="I30" s="21">
        <f>SUM(I29)</f>
        <v>0</v>
      </c>
      <c r="J30" s="37">
        <f>I30*34</f>
        <v>0</v>
      </c>
      <c r="K30" s="21">
        <f>SUM(K29)</f>
        <v>0</v>
      </c>
      <c r="L30" s="37">
        <f>K30*34</f>
        <v>0</v>
      </c>
      <c r="M30" s="22">
        <f>SUM(F30,H30,J30,L30)</f>
        <v>0</v>
      </c>
    </row>
    <row r="31" spans="2:13" ht="30" customHeight="1" thickBot="1" x14ac:dyDescent="0.35">
      <c r="B31" s="49" t="s">
        <v>36</v>
      </c>
      <c r="C31" s="50"/>
      <c r="D31" s="51"/>
      <c r="E31" s="21">
        <f>SUM(E27,E30)</f>
        <v>21</v>
      </c>
      <c r="F31" s="21">
        <f>E31*33</f>
        <v>693</v>
      </c>
      <c r="G31" s="21">
        <f>SUM(G27,G30)</f>
        <v>23</v>
      </c>
      <c r="H31" s="21">
        <f>G31*34</f>
        <v>782</v>
      </c>
      <c r="I31" s="21">
        <f>SUM(I27,I30)</f>
        <v>23</v>
      </c>
      <c r="J31" s="21">
        <f>I31*34</f>
        <v>782</v>
      </c>
      <c r="K31" s="21">
        <f>SUM(K27,K30)</f>
        <v>23</v>
      </c>
      <c r="L31" s="21">
        <f>K31*34</f>
        <v>782</v>
      </c>
      <c r="M31" s="22">
        <f>SUM(F31,H31,J31,L31)</f>
        <v>3039</v>
      </c>
    </row>
    <row r="32" spans="2:13" ht="23.25" customHeight="1" x14ac:dyDescent="0.3">
      <c r="B32" s="90" t="s">
        <v>44</v>
      </c>
      <c r="C32" s="91"/>
      <c r="D32" s="91"/>
      <c r="E32" s="2"/>
      <c r="F32" s="3">
        <v>33</v>
      </c>
      <c r="G32" s="3"/>
      <c r="H32" s="3">
        <v>34</v>
      </c>
      <c r="I32" s="3"/>
      <c r="J32" s="3">
        <v>34</v>
      </c>
      <c r="K32" s="3"/>
      <c r="L32" s="3">
        <v>34</v>
      </c>
      <c r="M32" s="4"/>
    </row>
    <row r="33" spans="2:13" ht="39" customHeight="1" thickBot="1" x14ac:dyDescent="0.35">
      <c r="B33" s="52" t="s">
        <v>41</v>
      </c>
      <c r="C33" s="53"/>
      <c r="D33" s="54"/>
      <c r="E33" s="5">
        <v>21</v>
      </c>
      <c r="F33" s="5"/>
      <c r="G33" s="5">
        <v>23</v>
      </c>
      <c r="H33" s="5"/>
      <c r="I33" s="5">
        <v>23</v>
      </c>
      <c r="J33" s="5"/>
      <c r="K33" s="5">
        <v>23</v>
      </c>
      <c r="L33" s="5"/>
      <c r="M33" s="6">
        <f>E33+G33+I33+K33</f>
        <v>90</v>
      </c>
    </row>
    <row r="34" spans="2:13" ht="9" customHeight="1" thickBot="1" x14ac:dyDescent="0.35"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</row>
    <row r="35" spans="2:13" ht="23.25" customHeight="1" x14ac:dyDescent="0.3">
      <c r="B35" s="46" t="s">
        <v>38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2:13" ht="19.5" customHeight="1" x14ac:dyDescent="0.3">
      <c r="B36" s="69" t="s">
        <v>42</v>
      </c>
      <c r="C36" s="70"/>
      <c r="D36" s="55" t="s">
        <v>43</v>
      </c>
      <c r="E36" s="56" t="s">
        <v>23</v>
      </c>
      <c r="F36" s="56"/>
      <c r="G36" s="56"/>
      <c r="H36" s="56"/>
      <c r="I36" s="56"/>
      <c r="J36" s="56"/>
      <c r="K36" s="56"/>
      <c r="L36" s="56"/>
      <c r="M36" s="57"/>
    </row>
    <row r="37" spans="2:13" ht="18.75" customHeight="1" x14ac:dyDescent="0.3">
      <c r="B37" s="71"/>
      <c r="C37" s="72"/>
      <c r="D37" s="55"/>
      <c r="E37" s="58" t="s">
        <v>19</v>
      </c>
      <c r="F37" s="58"/>
      <c r="G37" s="58" t="s">
        <v>20</v>
      </c>
      <c r="H37" s="58"/>
      <c r="I37" s="58" t="s">
        <v>21</v>
      </c>
      <c r="J37" s="58"/>
      <c r="K37" s="58" t="s">
        <v>22</v>
      </c>
      <c r="L37" s="58"/>
      <c r="M37" s="57" t="s">
        <v>25</v>
      </c>
    </row>
    <row r="38" spans="2:13" ht="55.5" customHeight="1" x14ac:dyDescent="0.3">
      <c r="B38" s="73"/>
      <c r="C38" s="74"/>
      <c r="D38" s="55"/>
      <c r="E38" s="11" t="s">
        <v>24</v>
      </c>
      <c r="F38" s="11" t="s">
        <v>25</v>
      </c>
      <c r="G38" s="11" t="s">
        <v>24</v>
      </c>
      <c r="H38" s="11" t="s">
        <v>25</v>
      </c>
      <c r="I38" s="11" t="s">
        <v>24</v>
      </c>
      <c r="J38" s="11" t="s">
        <v>25</v>
      </c>
      <c r="K38" s="11" t="s">
        <v>24</v>
      </c>
      <c r="L38" s="11" t="s">
        <v>25</v>
      </c>
      <c r="M38" s="57"/>
    </row>
    <row r="39" spans="2:13" ht="34.5" customHeight="1" x14ac:dyDescent="0.3">
      <c r="B39" s="43" t="s">
        <v>62</v>
      </c>
      <c r="C39" s="44"/>
      <c r="D39" s="10" t="s">
        <v>45</v>
      </c>
      <c r="E39" s="12">
        <v>0.5</v>
      </c>
      <c r="F39" s="12">
        <f t="shared" ref="F39" si="16">E39*33</f>
        <v>16.5</v>
      </c>
      <c r="G39" s="12">
        <v>0.5</v>
      </c>
      <c r="H39" s="12">
        <f t="shared" ref="H39" si="17">G39*34</f>
        <v>17</v>
      </c>
      <c r="I39" s="12">
        <v>0.5</v>
      </c>
      <c r="J39" s="12">
        <f t="shared" ref="J39:J41" si="18">I39*34</f>
        <v>17</v>
      </c>
      <c r="K39" s="12">
        <v>0.5</v>
      </c>
      <c r="L39" s="12">
        <f t="shared" ref="L39:L41" si="19">K39*34</f>
        <v>17</v>
      </c>
      <c r="M39" s="13">
        <f t="shared" ref="M39:M41" si="20">F39+H39+J39+L39</f>
        <v>67.5</v>
      </c>
    </row>
    <row r="40" spans="2:13" ht="34.5" customHeight="1" thickBot="1" x14ac:dyDescent="0.35">
      <c r="B40" s="41" t="s">
        <v>63</v>
      </c>
      <c r="C40" s="42"/>
      <c r="D40" s="31" t="s">
        <v>47</v>
      </c>
      <c r="E40" s="17">
        <v>0.5</v>
      </c>
      <c r="F40" s="17">
        <f t="shared" ref="F40" si="21">E40*33</f>
        <v>16.5</v>
      </c>
      <c r="G40" s="17">
        <v>0.5</v>
      </c>
      <c r="H40" s="17">
        <f t="shared" ref="H40" si="22">G40*34</f>
        <v>17</v>
      </c>
      <c r="I40" s="17">
        <v>0.5</v>
      </c>
      <c r="J40" s="17">
        <f t="shared" ref="J40" si="23">I40*34</f>
        <v>17</v>
      </c>
      <c r="K40" s="17">
        <v>0.5</v>
      </c>
      <c r="L40" s="17">
        <f t="shared" ref="L40" si="24">K40*34</f>
        <v>17</v>
      </c>
      <c r="M40" s="32">
        <f t="shared" ref="M40" si="25">F40+H40+J40+L40</f>
        <v>67.5</v>
      </c>
    </row>
    <row r="41" spans="2:13" ht="31.5" customHeight="1" thickBot="1" x14ac:dyDescent="0.35">
      <c r="B41" s="41" t="s">
        <v>17</v>
      </c>
      <c r="C41" s="42"/>
      <c r="D41" s="31" t="s">
        <v>64</v>
      </c>
      <c r="E41" s="17">
        <v>1</v>
      </c>
      <c r="F41" s="17">
        <v>33</v>
      </c>
      <c r="G41" s="17">
        <v>1</v>
      </c>
      <c r="H41" s="17">
        <v>34</v>
      </c>
      <c r="I41" s="17">
        <v>1</v>
      </c>
      <c r="J41" s="17">
        <f t="shared" si="18"/>
        <v>34</v>
      </c>
      <c r="K41" s="17">
        <v>1</v>
      </c>
      <c r="L41" s="17">
        <f t="shared" si="19"/>
        <v>34</v>
      </c>
      <c r="M41" s="32">
        <f t="shared" si="20"/>
        <v>135</v>
      </c>
    </row>
    <row r="42" spans="2:13" ht="10.5" customHeight="1" thickBot="1" x14ac:dyDescent="0.35"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</row>
    <row r="43" spans="2:13" ht="26.25" customHeight="1" thickBot="1" x14ac:dyDescent="0.35">
      <c r="B43" s="116"/>
      <c r="C43" s="117"/>
      <c r="D43" s="117"/>
      <c r="E43" s="118"/>
      <c r="F43" s="118"/>
      <c r="G43" s="118"/>
      <c r="H43" s="118"/>
      <c r="I43" s="118"/>
      <c r="J43" s="118"/>
      <c r="K43" s="118"/>
      <c r="L43" s="118"/>
      <c r="M43" s="119"/>
    </row>
    <row r="44" spans="2:13" ht="36.75" customHeight="1" thickBot="1" x14ac:dyDescent="0.35">
      <c r="B44" s="34" t="s">
        <v>54</v>
      </c>
      <c r="C44" s="111" t="s">
        <v>49</v>
      </c>
      <c r="D44" s="112"/>
      <c r="E44" s="112"/>
      <c r="F44" s="112"/>
      <c r="G44" s="112"/>
      <c r="H44" s="112"/>
      <c r="I44" s="111" t="s">
        <v>50</v>
      </c>
      <c r="J44" s="112"/>
      <c r="K44" s="112"/>
      <c r="L44" s="112"/>
      <c r="M44" s="113"/>
    </row>
    <row r="45" spans="2:13" ht="197.25" customHeight="1" x14ac:dyDescent="0.3">
      <c r="B45" s="38" t="s">
        <v>58</v>
      </c>
      <c r="C45" s="105" t="s">
        <v>61</v>
      </c>
      <c r="D45" s="106"/>
      <c r="E45" s="106"/>
      <c r="F45" s="106"/>
      <c r="G45" s="106"/>
      <c r="H45" s="107"/>
      <c r="I45" s="114" t="s">
        <v>51</v>
      </c>
      <c r="J45" s="114"/>
      <c r="K45" s="114"/>
      <c r="L45" s="114"/>
      <c r="M45" s="115"/>
    </row>
    <row r="46" spans="2:13" ht="105" customHeight="1" x14ac:dyDescent="0.3">
      <c r="B46" s="39" t="s">
        <v>59</v>
      </c>
      <c r="C46" s="108" t="s">
        <v>60</v>
      </c>
      <c r="D46" s="109"/>
      <c r="E46" s="109"/>
      <c r="F46" s="109"/>
      <c r="G46" s="109"/>
      <c r="H46" s="110"/>
      <c r="I46" s="120" t="s">
        <v>53</v>
      </c>
      <c r="J46" s="120"/>
      <c r="K46" s="120"/>
      <c r="L46" s="120"/>
      <c r="M46" s="121"/>
    </row>
    <row r="47" spans="2:13" ht="46.5" customHeight="1" x14ac:dyDescent="0.3">
      <c r="B47" s="39" t="s">
        <v>12</v>
      </c>
      <c r="C47" s="122" t="s">
        <v>56</v>
      </c>
      <c r="D47" s="122"/>
      <c r="E47" s="122"/>
      <c r="F47" s="122"/>
      <c r="G47" s="122"/>
      <c r="H47" s="122"/>
      <c r="I47" s="120" t="s">
        <v>52</v>
      </c>
      <c r="J47" s="120"/>
      <c r="K47" s="120"/>
      <c r="L47" s="120"/>
      <c r="M47" s="121"/>
    </row>
    <row r="48" spans="2:13" ht="49.5" customHeight="1" thickBot="1" x14ac:dyDescent="0.35">
      <c r="B48" s="40" t="s">
        <v>55</v>
      </c>
      <c r="C48" s="103" t="s">
        <v>57</v>
      </c>
      <c r="D48" s="103"/>
      <c r="E48" s="103"/>
      <c r="F48" s="103"/>
      <c r="G48" s="103"/>
      <c r="H48" s="103"/>
      <c r="I48" s="103" t="s">
        <v>52</v>
      </c>
      <c r="J48" s="103"/>
      <c r="K48" s="103"/>
      <c r="L48" s="103"/>
      <c r="M48" s="104"/>
    </row>
    <row r="50" spans="4:4" x14ac:dyDescent="0.3">
      <c r="D50" s="33"/>
    </row>
  </sheetData>
  <mergeCells count="56">
    <mergeCell ref="B43:M43"/>
    <mergeCell ref="I46:M46"/>
    <mergeCell ref="C47:H47"/>
    <mergeCell ref="I47:M47"/>
    <mergeCell ref="C48:H48"/>
    <mergeCell ref="I48:M48"/>
    <mergeCell ref="C45:H45"/>
    <mergeCell ref="C46:H46"/>
    <mergeCell ref="C44:H44"/>
    <mergeCell ref="I44:M44"/>
    <mergeCell ref="I45:M45"/>
    <mergeCell ref="B4:M4"/>
    <mergeCell ref="D5:D6"/>
    <mergeCell ref="C17:C22"/>
    <mergeCell ref="B1:M1"/>
    <mergeCell ref="B32:D32"/>
    <mergeCell ref="G6:H6"/>
    <mergeCell ref="B9:B10"/>
    <mergeCell ref="B11:B13"/>
    <mergeCell ref="B17:B22"/>
    <mergeCell ref="B8:M8"/>
    <mergeCell ref="C5:C7"/>
    <mergeCell ref="B5:B7"/>
    <mergeCell ref="M6:M7"/>
    <mergeCell ref="E6:F6"/>
    <mergeCell ref="E17:E22"/>
    <mergeCell ref="F17:F22"/>
    <mergeCell ref="K6:L6"/>
    <mergeCell ref="E5:M5"/>
    <mergeCell ref="G17:G22"/>
    <mergeCell ref="H17:H22"/>
    <mergeCell ref="I17:I22"/>
    <mergeCell ref="J17:J22"/>
    <mergeCell ref="I6:J6"/>
    <mergeCell ref="M17:M22"/>
    <mergeCell ref="B28:M28"/>
    <mergeCell ref="B29:D29"/>
    <mergeCell ref="B27:D27"/>
    <mergeCell ref="B23:B24"/>
    <mergeCell ref="B36:C38"/>
    <mergeCell ref="B41:C41"/>
    <mergeCell ref="B39:C39"/>
    <mergeCell ref="K17:K22"/>
    <mergeCell ref="L17:L22"/>
    <mergeCell ref="B35:M35"/>
    <mergeCell ref="B30:D30"/>
    <mergeCell ref="B31:D31"/>
    <mergeCell ref="B33:D33"/>
    <mergeCell ref="D36:D38"/>
    <mergeCell ref="E36:M36"/>
    <mergeCell ref="E37:F37"/>
    <mergeCell ref="G37:H37"/>
    <mergeCell ref="I37:J37"/>
    <mergeCell ref="K37:L37"/>
    <mergeCell ref="M37:M38"/>
    <mergeCell ref="B40:C40"/>
  </mergeCells>
  <pageMargins left="0.23622047244094491" right="0.23622047244094491" top="0.19685039370078741" bottom="0.15748031496062992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Абдрахманова Айгуль Зульфаровна</dc:creator>
  <cp:lastModifiedBy>Светлана Николаевна</cp:lastModifiedBy>
  <cp:lastPrinted>2022-08-15T10:25:39Z</cp:lastPrinted>
  <dcterms:created xsi:type="dcterms:W3CDTF">2022-04-18T04:55:01Z</dcterms:created>
  <dcterms:modified xsi:type="dcterms:W3CDTF">2023-03-30T10:51:38Z</dcterms:modified>
</cp:coreProperties>
</file>